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<sst xmlns="http://schemas.openxmlformats.org/spreadsheetml/2006/main" count="280" uniqueCount="211">
  <si>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</si>
  <si>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</si>
  <si>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</si>
  <si>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</si>
  <si>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</si>
  <si>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</si>
  <si>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</si>
  <si>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</si>
  <si>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</si>
  <si>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</si>
  <si>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</si>
  <si>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</si>
  <si>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</si>
  <si>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</si>
  <si>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</si>
  <si>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</si>
  <si>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</si>
  <si>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</si>
  <si>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</si>
  <si>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</si>
  <si>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</si>
  <si>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</si>
  <si>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</si>
  <si>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</si>
  <si>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</si>
  <si>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</si>
  <si>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</si>
  <si>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</si>
  <si>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</si>
  <si>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</si>
  <si>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</si>
  <si>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</si>
  <si>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</si>
  <si>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</si>
  <si>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</si>
  <si>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</si>
  <si>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</si>
  <si>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</si>
  <si>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</si>
  <si>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</si>
  <si>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</si>
  <si>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</si>
  <si>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</si>
  <si>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</si>
  <si>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</si>
  <si>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</si>
  <si>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</si>
  <si>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</si>
  <si>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</si>
  <si>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</si>
  <si>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</si>
  <si>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</si>
  <si>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</si>
  <si>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</si>
  <si>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</si>
  <si>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</si>
  <si>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</si>
  <si>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</si>
  <si>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</si>
  <si>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</si>
  <si>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</si>
  <si>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</si>
  <si>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</si>
  <si>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</si>
  <si>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</si>
  <si>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</si>
  <si>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</si>
  <si>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</si>
  <si>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</si>
  <si>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</si>
  <si>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</si>
  <si>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</si>
  <si>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</si>
  <si>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</si>
  <si>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</si>
  <si>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</si>
  <si>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</si>
  <si>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</si>
  <si>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</si>
  <si>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</si>
  <si>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</si>
  <si>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</si>
  <si>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</si>
  <si>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</si>
  <si>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</si>
  <si>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</si>
  <si>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</si>
  <si>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</si>
  <si>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</si>
  <si>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</si>
  <si>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</si>
  <si>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</si>
  <si>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</si>
  <si>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</si>
  <si>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</si>
  <si>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</si>
  <si>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</si>
  <si>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</si>
  <si>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</si>
  <si>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</si>
  <si>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</si>
  <si>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</si>
  <si>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</si>
  <si>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</si>
  <si>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</si>
  <si>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</si>
  <si>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</si>
  <si>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</si>
  <si>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</si>
  <si>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</si>
  <si>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</si>
  <si>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</si>
  <si>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</si>
  <si>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</si>
  <si>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</si>
  <si>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</si>
  <si>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</si>
  <si>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</si>
  <si>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</si>
  <si>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</si>
  <si>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</si>
  <si>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</si>
  <si>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</si>
  <si>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</si>
  <si>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</si>
  <si>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</si>
  <si>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</si>
  <si>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</si>
  <si>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</si>
  <si>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</si>
  <si>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</si>
  <si>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</si>
  <si>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</si>
  <si>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</si>
  <si>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</si>
  <si>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</si>
  <si>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</si>
  <si>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</si>
  <si>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</si>
  <si>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</si>
  <si>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</si>
  <si>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</si>
  <si>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</si>
  <si>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</si>
  <si>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</si>
  <si>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</si>
  <si>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</si>
  <si>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</si>
  <si>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</si>
  <si>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</si>
  <si>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</si>
  <si>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</si>
  <si>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</si>
  <si>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</si>
  <si>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</si>
  <si>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</si>
  <si>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</si>
  <si>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</si>
  <si>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</si>
  <si>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</si>
  <si>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</si>
  <si>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</si>
  <si>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</si>
  <si>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</si>
  <si>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</si>
  <si>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</si>
  <si>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</si>
  <si>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</si>
  <si>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</si>
  <si>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</si>
  <si>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</si>
  <si>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</si>
  <si>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</si>
  <si>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</si>
  <si>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</si>
  <si>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</si>
  <si>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</si>
  <si>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</si>
  <si>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</si>
  <si>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</si>
  <si>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</si>
  <si>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</si>
  <si>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</si>
  <si>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</si>
  <si>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</si>
  <si>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</si>
  <si>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</si>
  <si>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</si>
  <si>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</si>
  <si>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</si>
  <si>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</si>
  <si>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</si>
  <si>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</si>
  <si>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</si>
  <si>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</si>
  <si>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</si>
  <si>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</si>
  <si>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</si>
  <si>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</si>
  <si>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</si>
  <si>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</si>
  <si>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</si>
  <si>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</si>
  <si>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</si>
  <si>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</si>
  <si>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</si>
  <si>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Л.В. Зернова</t>
  </si>
  <si>
    <t>(0522) 33-00-90</t>
  </si>
  <si>
    <t xml:space="preserve">inbox@kr.kr.court.gov.ua </t>
  </si>
  <si>
    <t>3 липня 2020 року</t>
  </si>
  <si>
    <t>В.В. Поступайло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</si>
</sst>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&amp;L28731751&amp;C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566</v>
      </c>
      <c r="F6" s="90">
        <v>246</v>
      </c>
      <c r="G6" s="90">
        <v>4</v>
      </c>
      <c r="H6" s="90">
        <v>174</v>
      </c>
      <c r="I6" s="90" t="s">
        <v>172</v>
      </c>
      <c r="J6" s="90">
        <v>392</v>
      </c>
      <c r="K6" s="91">
        <v>172</v>
      </c>
      <c r="L6" s="101">
        <f aca="true" t="shared" si="0" ref="L6:L11">E6-F6</f>
        <v>320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1157</v>
      </c>
      <c r="F7" s="90">
        <v>1138</v>
      </c>
      <c r="G7" s="90">
        <v>2</v>
      </c>
      <c r="H7" s="90">
        <v>1088</v>
      </c>
      <c r="I7" s="90">
        <v>784</v>
      </c>
      <c r="J7" s="90">
        <v>69</v>
      </c>
      <c r="K7" s="91"/>
      <c r="L7" s="101">
        <f t="shared" si="0"/>
        <v>19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131</v>
      </c>
      <c r="F9" s="90">
        <v>117</v>
      </c>
      <c r="G9" s="90"/>
      <c r="H9" s="90">
        <v>115</v>
      </c>
      <c r="I9" s="90">
        <v>99</v>
      </c>
      <c r="J9" s="90">
        <v>16</v>
      </c>
      <c r="K9" s="91"/>
      <c r="L9" s="101">
        <f t="shared" si="0"/>
        <v>14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2</v>
      </c>
      <c r="F10" s="90">
        <v>1</v>
      </c>
      <c r="G10" s="90">
        <v>1</v>
      </c>
      <c r="H10" s="90"/>
      <c r="I10" s="90"/>
      <c r="J10" s="90">
        <v>2</v>
      </c>
      <c r="K10" s="91"/>
      <c r="L10" s="101">
        <f t="shared" si="0"/>
        <v>1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23</v>
      </c>
      <c r="F12" s="90">
        <v>23</v>
      </c>
      <c r="G12" s="90"/>
      <c r="H12" s="90">
        <v>21</v>
      </c>
      <c r="I12" s="90">
        <v>10</v>
      </c>
      <c r="J12" s="90">
        <v>2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2</v>
      </c>
      <c r="L13" s="101">
        <f aca="true" t="shared" si="1" ref="L13:L21">E13-F13</f>
        <v>2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2</v>
      </c>
      <c r="F14" s="90">
        <v>1</v>
      </c>
      <c r="G14" s="90"/>
      <c r="H14" s="90">
        <v>1</v>
      </c>
      <c r="I14" s="90"/>
      <c r="J14" s="90">
        <v>1</v>
      </c>
      <c r="K14" s="91"/>
      <c r="L14" s="101">
        <f t="shared" si="1"/>
        <v>1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1884</v>
      </c>
      <c r="F15" s="104">
        <f t="shared" si="2"/>
        <v>1527</v>
      </c>
      <c r="G15" s="104">
        <f t="shared" si="2"/>
        <v>7</v>
      </c>
      <c r="H15" s="104">
        <f t="shared" si="2"/>
        <v>1400</v>
      </c>
      <c r="I15" s="104">
        <f t="shared" si="2"/>
        <v>894</v>
      </c>
      <c r="J15" s="104">
        <f t="shared" si="2"/>
        <v>484</v>
      </c>
      <c r="K15" s="104">
        <f t="shared" si="2"/>
        <v>174</v>
      </c>
      <c r="L15" s="101">
        <f t="shared" si="1"/>
        <v>357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301</v>
      </c>
      <c r="F16" s="92">
        <v>281</v>
      </c>
      <c r="G16" s="92"/>
      <c r="H16" s="92">
        <v>258</v>
      </c>
      <c r="I16" s="92">
        <v>224</v>
      </c>
      <c r="J16" s="92">
        <v>43</v>
      </c>
      <c r="K16" s="91"/>
      <c r="L16" s="101">
        <f t="shared" si="1"/>
        <v>20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337</v>
      </c>
      <c r="F17" s="92">
        <v>225</v>
      </c>
      <c r="G17" s="92">
        <v>2</v>
      </c>
      <c r="H17" s="92">
        <v>188</v>
      </c>
      <c r="I17" s="92">
        <v>122</v>
      </c>
      <c r="J17" s="92">
        <v>149</v>
      </c>
      <c r="K17" s="91">
        <v>3</v>
      </c>
      <c r="L17" s="101">
        <f t="shared" si="1"/>
        <v>112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8</v>
      </c>
      <c r="F19" s="91">
        <v>6</v>
      </c>
      <c r="G19" s="91"/>
      <c r="H19" s="91">
        <v>7</v>
      </c>
      <c r="I19" s="91">
        <v>4</v>
      </c>
      <c r="J19" s="91">
        <v>1</v>
      </c>
      <c r="K19" s="91"/>
      <c r="L19" s="101">
        <f t="shared" si="1"/>
        <v>2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422</v>
      </c>
      <c r="F24" s="91">
        <v>301</v>
      </c>
      <c r="G24" s="91">
        <v>2</v>
      </c>
      <c r="H24" s="91">
        <v>229</v>
      </c>
      <c r="I24" s="91">
        <v>126</v>
      </c>
      <c r="J24" s="91">
        <v>193</v>
      </c>
      <c r="K24" s="91">
        <v>3</v>
      </c>
      <c r="L24" s="101">
        <f t="shared" si="3"/>
        <v>121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329</v>
      </c>
      <c r="F25" s="91">
        <v>312</v>
      </c>
      <c r="G25" s="91">
        <v>1</v>
      </c>
      <c r="H25" s="91">
        <v>242</v>
      </c>
      <c r="I25" s="91">
        <v>190</v>
      </c>
      <c r="J25" s="91">
        <v>87</v>
      </c>
      <c r="K25" s="91"/>
      <c r="L25" s="101">
        <f t="shared" si="3"/>
        <v>17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4</v>
      </c>
      <c r="F26" s="91">
        <v>4</v>
      </c>
      <c r="G26" s="91"/>
      <c r="H26" s="91">
        <v>4</v>
      </c>
      <c r="I26" s="91">
        <v>1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1071</v>
      </c>
      <c r="F27" s="91">
        <v>959</v>
      </c>
      <c r="G27" s="91">
        <v>2</v>
      </c>
      <c r="H27" s="91">
        <v>894</v>
      </c>
      <c r="I27" s="91">
        <v>789</v>
      </c>
      <c r="J27" s="91">
        <v>177</v>
      </c>
      <c r="K27" s="91"/>
      <c r="L27" s="101">
        <f t="shared" si="3"/>
        <v>112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1839</v>
      </c>
      <c r="F28" s="91">
        <v>807</v>
      </c>
      <c r="G28" s="91">
        <v>21</v>
      </c>
      <c r="H28" s="91">
        <v>891</v>
      </c>
      <c r="I28" s="91">
        <v>692</v>
      </c>
      <c r="J28" s="91">
        <v>948</v>
      </c>
      <c r="K28" s="91">
        <v>108</v>
      </c>
      <c r="L28" s="101">
        <f t="shared" si="3"/>
        <v>1032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108</v>
      </c>
      <c r="F29" s="91">
        <v>101</v>
      </c>
      <c r="G29" s="91"/>
      <c r="H29" s="91">
        <v>104</v>
      </c>
      <c r="I29" s="91">
        <v>88</v>
      </c>
      <c r="J29" s="91">
        <v>4</v>
      </c>
      <c r="K29" s="91"/>
      <c r="L29" s="101">
        <f t="shared" si="3"/>
        <v>7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136</v>
      </c>
      <c r="F30" s="91">
        <v>89</v>
      </c>
      <c r="G30" s="91"/>
      <c r="H30" s="91">
        <v>100</v>
      </c>
      <c r="I30" s="91">
        <v>87</v>
      </c>
      <c r="J30" s="91">
        <v>36</v>
      </c>
      <c r="K30" s="91"/>
      <c r="L30" s="101">
        <f t="shared" si="3"/>
        <v>47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23</v>
      </c>
      <c r="F31" s="91">
        <v>15</v>
      </c>
      <c r="G31" s="91"/>
      <c r="H31" s="91">
        <v>18</v>
      </c>
      <c r="I31" s="91">
        <v>15</v>
      </c>
      <c r="J31" s="91">
        <v>5</v>
      </c>
      <c r="K31" s="91"/>
      <c r="L31" s="101">
        <f t="shared" si="3"/>
        <v>8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6</v>
      </c>
      <c r="F32" s="91">
        <v>3</v>
      </c>
      <c r="G32" s="91"/>
      <c r="H32" s="91">
        <v>4</v>
      </c>
      <c r="I32" s="91">
        <v>1</v>
      </c>
      <c r="J32" s="91">
        <v>2</v>
      </c>
      <c r="K32" s="91">
        <v>1</v>
      </c>
      <c r="L32" s="101">
        <f t="shared" si="3"/>
        <v>3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1</v>
      </c>
      <c r="F33" s="91"/>
      <c r="G33" s="91"/>
      <c r="H33" s="91">
        <v>1</v>
      </c>
      <c r="I33" s="91"/>
      <c r="J33" s="91"/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5</v>
      </c>
      <c r="F34" s="91">
        <v>5</v>
      </c>
      <c r="G34" s="91"/>
      <c r="H34" s="91">
        <v>5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32</v>
      </c>
      <c r="F35" s="91">
        <v>15</v>
      </c>
      <c r="G35" s="91"/>
      <c r="H35" s="91">
        <v>21</v>
      </c>
      <c r="I35" s="91">
        <v>10</v>
      </c>
      <c r="J35" s="91">
        <v>11</v>
      </c>
      <c r="K35" s="91">
        <v>2</v>
      </c>
      <c r="L35" s="101">
        <f aca="true" t="shared" si="4" ref="L35:L43">E35-F35</f>
        <v>17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231</v>
      </c>
      <c r="F36" s="91">
        <v>180</v>
      </c>
      <c r="G36" s="91"/>
      <c r="H36" s="91">
        <v>154</v>
      </c>
      <c r="I36" s="91">
        <v>103</v>
      </c>
      <c r="J36" s="91">
        <v>77</v>
      </c>
      <c r="K36" s="91"/>
      <c r="L36" s="101">
        <f t="shared" si="4"/>
        <v>51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2</v>
      </c>
      <c r="F37" s="91">
        <v>1</v>
      </c>
      <c r="G37" s="91"/>
      <c r="H37" s="91">
        <v>1</v>
      </c>
      <c r="I37" s="91"/>
      <c r="J37" s="91">
        <v>1</v>
      </c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3</v>
      </c>
      <c r="F38" s="91">
        <v>3</v>
      </c>
      <c r="G38" s="91"/>
      <c r="H38" s="91">
        <v>1</v>
      </c>
      <c r="I38" s="91">
        <v>1</v>
      </c>
      <c r="J38" s="91">
        <v>2</v>
      </c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2913</v>
      </c>
      <c r="F40" s="91">
        <v>1716</v>
      </c>
      <c r="G40" s="91">
        <v>23</v>
      </c>
      <c r="H40" s="91">
        <v>1563</v>
      </c>
      <c r="I40" s="91">
        <v>1100</v>
      </c>
      <c r="J40" s="91">
        <v>1350</v>
      </c>
      <c r="K40" s="91">
        <v>111</v>
      </c>
      <c r="L40" s="101">
        <f t="shared" si="4"/>
        <v>1197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1465</v>
      </c>
      <c r="F41" s="91">
        <v>1240</v>
      </c>
      <c r="G41" s="91"/>
      <c r="H41" s="91">
        <v>1266</v>
      </c>
      <c r="I41" s="91" t="s">
        <v>172</v>
      </c>
      <c r="J41" s="91">
        <v>199</v>
      </c>
      <c r="K41" s="91"/>
      <c r="L41" s="101">
        <f t="shared" si="4"/>
        <v>225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13</v>
      </c>
      <c r="F42" s="91">
        <v>11</v>
      </c>
      <c r="G42" s="91"/>
      <c r="H42" s="91">
        <v>10</v>
      </c>
      <c r="I42" s="91" t="s">
        <v>172</v>
      </c>
      <c r="J42" s="91">
        <v>3</v>
      </c>
      <c r="K42" s="91"/>
      <c r="L42" s="101">
        <f t="shared" si="4"/>
        <v>2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3</v>
      </c>
      <c r="F43" s="91">
        <v>3</v>
      </c>
      <c r="G43" s="91"/>
      <c r="H43" s="91">
        <v>2</v>
      </c>
      <c r="I43" s="91">
        <v>2</v>
      </c>
      <c r="J43" s="91">
        <v>1</v>
      </c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7</v>
      </c>
      <c r="F44" s="91">
        <v>7</v>
      </c>
      <c r="G44" s="91"/>
      <c r="H44" s="91">
        <v>7</v>
      </c>
      <c r="I44" s="91">
        <v>4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1475</v>
      </c>
      <c r="F45" s="91">
        <f aca="true" t="shared" si="5" ref="F45:K45">F41+F43+F44</f>
        <v>1250</v>
      </c>
      <c r="G45" s="91">
        <f t="shared" si="5"/>
        <v>0</v>
      </c>
      <c r="H45" s="91">
        <f t="shared" si="5"/>
        <v>1275</v>
      </c>
      <c r="I45" s="91">
        <f>I43+I44</f>
        <v>6</v>
      </c>
      <c r="J45" s="91">
        <f t="shared" si="5"/>
        <v>200</v>
      </c>
      <c r="K45" s="91">
        <f t="shared" si="5"/>
        <v>0</v>
      </c>
      <c r="L45" s="101">
        <f>E45-F45</f>
        <v>225</v>
      </c>
    </row>
    <row r="46" spans="1:12" ht="15">
      <c r="A46" s="175" t="s">
        <v>189</v>
      </c>
      <c r="B46" s="175"/>
      <c r="C46" s="175"/>
      <c r="D46" s="43">
        <v>41</v>
      </c>
      <c r="E46" s="91">
        <f>E15+E24+E40+E45</f>
        <v>6694</v>
      </c>
      <c r="F46" s="91">
        <f aca="true" t="shared" si="6" ref="F46:K46">F15+F24+F40+F45</f>
        <v>4794</v>
      </c>
      <c r="G46" s="91">
        <f t="shared" si="6"/>
        <v>32</v>
      </c>
      <c r="H46" s="91">
        <f t="shared" si="6"/>
        <v>4467</v>
      </c>
      <c r="I46" s="91">
        <f t="shared" si="6"/>
        <v>2126</v>
      </c>
      <c r="J46" s="91">
        <f t="shared" si="6"/>
        <v>2227</v>
      </c>
      <c r="K46" s="91">
        <f t="shared" si="6"/>
        <v>288</v>
      </c>
      <c r="L46" s="101">
        <f>E46-F46</f>
        <v>1900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&amp;L28731751&amp;CФорма № 1-мзс, Підрозділ: Кіровський районний суд м.Кіровограда,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15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379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3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49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64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69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105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49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68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5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53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5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17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14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10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248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14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30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4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4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2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582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121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121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141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37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&amp;L28731751&amp;CФорма № 1-мзс, Підрозділ: Кіровський районний суд м.Кіровограда,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32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7.625" style="1" customWidth="1"/>
    <col min="8" max="8" width="8.125" style="1" customWidth="1"/>
    <col min="9" max="9" width="14.75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174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119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10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1</v>
      </c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48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4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53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8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5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3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12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795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10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9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187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420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2</v>
      </c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1</v>
      </c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29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286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1670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1243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51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3704317999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1875299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45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9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297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38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19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1331</v>
      </c>
      <c r="F55" s="96">
        <v>51</v>
      </c>
      <c r="G55" s="96">
        <v>9</v>
      </c>
      <c r="H55" s="96">
        <v>5</v>
      </c>
      <c r="I55" s="96">
        <v>4</v>
      </c>
    </row>
    <row r="56" spans="1:9" ht="13.5" customHeight="1">
      <c r="A56" s="273" t="s">
        <v>31</v>
      </c>
      <c r="B56" s="273"/>
      <c r="C56" s="273"/>
      <c r="D56" s="273"/>
      <c r="E56" s="96">
        <v>149</v>
      </c>
      <c r="F56" s="96">
        <v>79</v>
      </c>
      <c r="G56" s="96">
        <v>1</v>
      </c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885</v>
      </c>
      <c r="F57" s="96">
        <v>596</v>
      </c>
      <c r="G57" s="96">
        <v>61</v>
      </c>
      <c r="H57" s="96">
        <v>11</v>
      </c>
      <c r="I57" s="96">
        <v>10</v>
      </c>
    </row>
    <row r="58" spans="1:9" ht="13.5" customHeight="1">
      <c r="A58" s="193" t="s">
        <v>111</v>
      </c>
      <c r="B58" s="193"/>
      <c r="C58" s="193"/>
      <c r="D58" s="193"/>
      <c r="E58" s="96">
        <v>1269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6.25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1550</v>
      </c>
      <c r="G62" s="118">
        <v>11367990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765</v>
      </c>
      <c r="G63" s="119">
        <v>8996632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785</v>
      </c>
      <c r="G64" s="119">
        <v>2371358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516</v>
      </c>
      <c r="G65" s="120">
        <v>251891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&amp;L28731751&amp;CФорма № 1-мзс, Підрозділ: Кіровський районний суд м.Кіровограда,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A10" sqref="A10:B10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12.93219577907499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35.950413223140494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1.5544041450777202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8.222222222222221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93.17897371714643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319.07142857142856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478.14285714285717</v>
      </c>
    </row>
    <row r="11" spans="1:4" ht="16.5" customHeight="1">
      <c r="A11" s="204" t="s">
        <v>63</v>
      </c>
      <c r="B11" s="206"/>
      <c r="C11" s="14">
        <v>9</v>
      </c>
      <c r="D11" s="94">
        <v>61</v>
      </c>
    </row>
    <row r="12" spans="1:4" ht="16.5" customHeight="1">
      <c r="A12" s="313" t="s">
        <v>106</v>
      </c>
      <c r="B12" s="313"/>
      <c r="C12" s="14">
        <v>10</v>
      </c>
      <c r="D12" s="94">
        <v>24</v>
      </c>
    </row>
    <row r="13" spans="1:4" ht="16.5" customHeight="1">
      <c r="A13" s="313" t="s">
        <v>31</v>
      </c>
      <c r="B13" s="313"/>
      <c r="C13" s="14">
        <v>11</v>
      </c>
      <c r="D13" s="94">
        <v>84</v>
      </c>
    </row>
    <row r="14" spans="1:4" ht="16.5" customHeight="1">
      <c r="A14" s="313" t="s">
        <v>107</v>
      </c>
      <c r="B14" s="313"/>
      <c r="C14" s="14">
        <v>12</v>
      </c>
      <c r="D14" s="94">
        <v>120</v>
      </c>
    </row>
    <row r="15" spans="1:4" ht="16.5" customHeight="1">
      <c r="A15" s="313" t="s">
        <v>111</v>
      </c>
      <c r="B15" s="313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210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206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207</v>
      </c>
      <c r="D23" s="315"/>
    </row>
    <row r="24" spans="1:4" ht="12.75">
      <c r="A24" s="69" t="s">
        <v>103</v>
      </c>
      <c r="B24" s="88"/>
      <c r="C24" s="246" t="s">
        <v>207</v>
      </c>
      <c r="D24" s="246"/>
    </row>
    <row r="25" spans="1:4" ht="12.75">
      <c r="A25" s="68" t="s">
        <v>104</v>
      </c>
      <c r="B25" s="89"/>
      <c r="C25" s="246" t="s">
        <v>208</v>
      </c>
      <c r="D25" s="246"/>
    </row>
    <row r="26" ht="15.75" customHeight="1"/>
    <row r="27" spans="3:4" ht="12.75" customHeight="1">
      <c r="C27" s="312" t="s">
        <v>209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&amp;L28731751&amp;CФорма № 1-мзс, Підрозділ: Кіровський районний суд м.Кіровограда,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2020-07-10T05:41:00Z</cp:lastPrinted>
  <dcterms:created xsi:type="dcterms:W3CDTF">2004-04-20T14:33:35Z</dcterms:created>
  <dcterms:modified xsi:type="dcterms:W3CDTF">2020-07-10T05:41:24Z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28731751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