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<sst xmlns="http://schemas.openxmlformats.org/spreadsheetml/2006/main" count="280" uniqueCount="211">
  <si>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</si>
  <si>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</si>
  <si>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</si>
  <si>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</si>
  <si>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</si>
  <si>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</si>
  <si>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</si>
  <si>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</si>
  <si>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</si>
  <si>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</si>
  <si>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</si>
  <si>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</si>
  <si>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</si>
  <si>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</si>
  <si>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</si>
  <si>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</si>
  <si>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</si>
  <si>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</si>
  <si>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</si>
  <si>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</si>
  <si>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</si>
  <si>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</si>
  <si>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</si>
  <si>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</si>
  <si>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</si>
  <si>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</si>
  <si>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</si>
  <si>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</si>
  <si>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</si>
  <si>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</si>
  <si>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</si>
  <si>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</si>
  <si>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</si>
  <si>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</si>
  <si>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</si>
  <si>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</si>
  <si>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</si>
  <si>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</si>
  <si>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</si>
  <si>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</si>
  <si>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</si>
  <si>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</si>
  <si>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</si>
  <si>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</si>
  <si>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</si>
  <si>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</si>
  <si>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</si>
  <si>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</si>
  <si>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</si>
  <si>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</si>
  <si>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</si>
  <si>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</si>
  <si>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</si>
  <si>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</si>
  <si>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</si>
  <si>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</si>
  <si>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</si>
  <si>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</si>
  <si>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</si>
  <si>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</si>
  <si>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</si>
  <si>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</si>
  <si>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</si>
  <si>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</si>
  <si>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</si>
  <si>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</si>
  <si>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</si>
  <si>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</si>
  <si>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</si>
  <si>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</si>
  <si>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</si>
  <si>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</si>
  <si>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</si>
  <si>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</si>
  <si>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</si>
  <si>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</si>
  <si>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</si>
  <si>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</si>
  <si>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</si>
  <si>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</si>
  <si>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</si>
  <si>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</si>
  <si>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</si>
  <si>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</si>
  <si>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</si>
  <si>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</si>
  <si>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</si>
  <si>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</si>
  <si>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</si>
  <si>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</si>
  <si>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</si>
  <si>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</si>
  <si>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</si>
  <si>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</si>
  <si>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</si>
  <si>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</si>
  <si>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</si>
  <si>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</si>
  <si>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</si>
  <si>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</si>
  <si>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</si>
  <si>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</si>
  <si>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</si>
  <si>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</si>
  <si>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</si>
  <si>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</si>
  <si>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</si>
  <si>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</si>
  <si>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</si>
  <si>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</si>
  <si>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</si>
  <si>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</si>
  <si>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</si>
  <si>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</si>
  <si>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</si>
  <si>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</si>
  <si>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</si>
  <si>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</si>
  <si>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</si>
  <si>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</si>
  <si>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</si>
  <si>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</si>
  <si>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</si>
  <si>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</si>
  <si>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</si>
  <si>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</si>
  <si>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</si>
  <si>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</si>
  <si>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</si>
  <si>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</si>
  <si>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</si>
  <si>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</si>
  <si>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</si>
  <si>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</si>
  <si>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</si>
  <si>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</si>
  <si>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</si>
  <si>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</si>
  <si>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</si>
  <si>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</si>
  <si>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</si>
  <si>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</si>
  <si>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</si>
  <si>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</si>
  <si>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</si>
  <si>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</si>
  <si>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</si>
  <si>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</si>
  <si>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</si>
  <si>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</si>
  <si>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</si>
  <si>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</si>
  <si>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</si>
  <si>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</si>
  <si>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</si>
  <si>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</si>
  <si>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</si>
  <si>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</si>
  <si>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</si>
  <si>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</si>
  <si>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</si>
  <si>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</si>
  <si>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</si>
  <si>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</si>
  <si>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</si>
  <si>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</si>
  <si>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</si>
  <si>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</si>
  <si>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</si>
  <si>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</si>
  <si>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</si>
  <si>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</si>
  <si>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</si>
  <si>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</si>
  <si>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</si>
  <si>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</si>
  <si>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</si>
  <si>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</si>
  <si>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</si>
  <si>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</si>
  <si>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</si>
  <si>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</si>
  <si>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</si>
  <si>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</si>
  <si>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</si>
  <si>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</si>
  <si>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</si>
  <si>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</si>
  <si>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</si>
  <si>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</si>
  <si>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</si>
  <si>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</si>
  <si>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</si>
  <si>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</si>
  <si>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</si>
  <si>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</si>
  <si>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</si>
  <si>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</si>
  <si>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</si>
  <si>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</si>
  <si>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</si>
  <si>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перший квартал 2020 року</t>
  </si>
  <si>
    <t>Кіровський районний суд м.Кіровограда</t>
  </si>
  <si>
    <t>25013.м. Кіровоград.вул. Габдрахманова 7</t>
  </si>
  <si>
    <t>Доручення судів України / іноземних судів</t>
  </si>
  <si>
    <t xml:space="preserve">Розглянуто справ судом присяжних </t>
  </si>
  <si>
    <t>Р.І. Петров</t>
  </si>
  <si>
    <t>Л.В. Зернова</t>
  </si>
  <si>
    <t>(0522) 33-00-90</t>
  </si>
  <si>
    <t xml:space="preserve">inbox@kr.kr.court.gov.ua </t>
  </si>
  <si>
    <t>4 квітня 2020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</si>
</sst>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125" defaultRowHeight="12.75"/>
  <cols>
    <col min="1" max="1" width="1.12109375" style="37" customWidth="1"/>
    <col min="2" max="2" width="15.50390625" style="37" customWidth="1"/>
    <col min="3" max="3" width="2.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50390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&amp;LA2C06C79&amp;C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125" defaultRowHeight="12.75"/>
  <cols>
    <col min="1" max="1" width="5.50390625" style="9" customWidth="1"/>
    <col min="2" max="2" width="6.50390625" style="7" customWidth="1"/>
    <col min="3" max="3" width="40.375" style="7" customWidth="1"/>
    <col min="4" max="4" width="5.00390625" style="7" customWidth="1"/>
    <col min="5" max="5" width="10.125" style="7" customWidth="1"/>
    <col min="6" max="6" width="10.50390625" style="7" customWidth="1"/>
    <col min="7" max="7" width="9.00390625" style="7" customWidth="1"/>
    <col min="8" max="8" width="9.50390625" style="7" customWidth="1"/>
    <col min="9" max="9" width="10.125" style="7" customWidth="1"/>
    <col min="10" max="10" width="8.37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449</v>
      </c>
      <c r="F6" s="90">
        <v>127</v>
      </c>
      <c r="G6" s="90">
        <v>1</v>
      </c>
      <c r="H6" s="90">
        <v>90</v>
      </c>
      <c r="I6" s="90" t="s">
        <v>172</v>
      </c>
      <c r="J6" s="90">
        <v>359</v>
      </c>
      <c r="K6" s="91">
        <v>164</v>
      </c>
      <c r="L6" s="101">
        <f>E6-F6</f>
        <v>322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581</v>
      </c>
      <c r="F7" s="90">
        <v>562</v>
      </c>
      <c r="G7" s="90">
        <v>2</v>
      </c>
      <c r="H7" s="90">
        <v>532</v>
      </c>
      <c r="I7" s="90">
        <v>382</v>
      </c>
      <c r="J7" s="90">
        <v>49</v>
      </c>
      <c r="K7" s="91"/>
      <c r="L7" s="101">
        <f>E7-F7</f>
        <v>19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74</v>
      </c>
      <c r="F9" s="90">
        <v>60</v>
      </c>
      <c r="G9" s="90"/>
      <c r="H9" s="90">
        <v>51</v>
      </c>
      <c r="I9" s="90">
        <v>40</v>
      </c>
      <c r="J9" s="90">
        <v>23</v>
      </c>
      <c r="K9" s="91"/>
      <c r="L9" s="101">
        <f>E9-F9</f>
        <v>14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/>
      <c r="L10" s="101">
        <f>E10-F10</f>
        <v>1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10</v>
      </c>
      <c r="F12" s="90">
        <v>10</v>
      </c>
      <c r="G12" s="90"/>
      <c r="H12" s="90">
        <v>10</v>
      </c>
      <c r="I12" s="90">
        <v>5</v>
      </c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2</v>
      </c>
      <c r="F13" s="90"/>
      <c r="G13" s="90"/>
      <c r="H13" s="90"/>
      <c r="I13" s="90"/>
      <c r="J13" s="90">
        <v>2</v>
      </c>
      <c r="K13" s="91">
        <v>2</v>
      </c>
      <c r="L13" s="101">
        <f>E13-F13</f>
        <v>2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/>
      <c r="G14" s="90"/>
      <c r="H14" s="90">
        <v>1</v>
      </c>
      <c r="I14" s="90"/>
      <c r="J14" s="90"/>
      <c r="K14" s="91"/>
      <c r="L14" s="101">
        <f>E14-F14</f>
        <v>1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1119</v>
      </c>
      <c r="F15" s="104">
        <f>SUM(F6:F14)</f>
        <v>760</v>
      </c>
      <c r="G15" s="104">
        <f>SUM(G6:G14)</f>
        <v>3</v>
      </c>
      <c r="H15" s="104">
        <f>SUM(H6:H14)</f>
        <v>684</v>
      </c>
      <c r="I15" s="104">
        <f>SUM(I6:I14)</f>
        <v>427</v>
      </c>
      <c r="J15" s="104">
        <f>SUM(J6:J14)</f>
        <v>435</v>
      </c>
      <c r="K15" s="104">
        <f>SUM(K6:K14)</f>
        <v>166</v>
      </c>
      <c r="L15" s="101">
        <f>E15-F15</f>
        <v>359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200</v>
      </c>
      <c r="F16" s="92">
        <v>180</v>
      </c>
      <c r="G16" s="92"/>
      <c r="H16" s="92">
        <v>164</v>
      </c>
      <c r="I16" s="92">
        <v>144</v>
      </c>
      <c r="J16" s="92">
        <v>36</v>
      </c>
      <c r="K16" s="91"/>
      <c r="L16" s="101">
        <f>E16-F16</f>
        <v>20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257</v>
      </c>
      <c r="F17" s="92">
        <v>145</v>
      </c>
      <c r="G17" s="92">
        <v>1</v>
      </c>
      <c r="H17" s="92">
        <v>123</v>
      </c>
      <c r="I17" s="92">
        <v>83</v>
      </c>
      <c r="J17" s="92">
        <v>134</v>
      </c>
      <c r="K17" s="91">
        <v>1</v>
      </c>
      <c r="L17" s="101">
        <f>E17-F17</f>
        <v>112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5</v>
      </c>
      <c r="F19" s="91">
        <v>3</v>
      </c>
      <c r="G19" s="91"/>
      <c r="H19" s="91">
        <v>5</v>
      </c>
      <c r="I19" s="91">
        <v>4</v>
      </c>
      <c r="J19" s="91"/>
      <c r="K19" s="91"/>
      <c r="L19" s="101">
        <f>E19-F19</f>
        <v>2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318</v>
      </c>
      <c r="F24" s="91">
        <v>196</v>
      </c>
      <c r="G24" s="91">
        <v>1</v>
      </c>
      <c r="H24" s="91">
        <v>148</v>
      </c>
      <c r="I24" s="91">
        <v>87</v>
      </c>
      <c r="J24" s="91">
        <v>170</v>
      </c>
      <c r="K24" s="91">
        <v>1</v>
      </c>
      <c r="L24" s="101">
        <f>E24-F24</f>
        <v>122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151</v>
      </c>
      <c r="F25" s="91">
        <v>134</v>
      </c>
      <c r="G25" s="91"/>
      <c r="H25" s="91">
        <v>128</v>
      </c>
      <c r="I25" s="91">
        <v>96</v>
      </c>
      <c r="J25" s="91">
        <v>23</v>
      </c>
      <c r="K25" s="91"/>
      <c r="L25" s="101">
        <f>E25-F25</f>
        <v>17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635</v>
      </c>
      <c r="F27" s="91">
        <v>523</v>
      </c>
      <c r="G27" s="91"/>
      <c r="H27" s="91">
        <v>517</v>
      </c>
      <c r="I27" s="91">
        <v>454</v>
      </c>
      <c r="J27" s="91">
        <v>118</v>
      </c>
      <c r="K27" s="91">
        <v>1</v>
      </c>
      <c r="L27" s="101">
        <f>E27-F27</f>
        <v>112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1500</v>
      </c>
      <c r="F28" s="91">
        <v>468</v>
      </c>
      <c r="G28" s="91">
        <v>15</v>
      </c>
      <c r="H28" s="91">
        <v>613</v>
      </c>
      <c r="I28" s="91">
        <v>487</v>
      </c>
      <c r="J28" s="91">
        <v>887</v>
      </c>
      <c r="K28" s="91">
        <v>84</v>
      </c>
      <c r="L28" s="101">
        <f>E28-F28</f>
        <v>1032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69</v>
      </c>
      <c r="F29" s="91">
        <v>62</v>
      </c>
      <c r="G29" s="91"/>
      <c r="H29" s="91">
        <v>63</v>
      </c>
      <c r="I29" s="91">
        <v>55</v>
      </c>
      <c r="J29" s="91">
        <v>6</v>
      </c>
      <c r="K29" s="91"/>
      <c r="L29" s="101">
        <f>E29-F29</f>
        <v>7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103</v>
      </c>
      <c r="F30" s="91">
        <v>56</v>
      </c>
      <c r="G30" s="91"/>
      <c r="H30" s="91">
        <v>63</v>
      </c>
      <c r="I30" s="91">
        <v>55</v>
      </c>
      <c r="J30" s="91">
        <v>40</v>
      </c>
      <c r="K30" s="91"/>
      <c r="L30" s="101">
        <f>E30-F30</f>
        <v>47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22</v>
      </c>
      <c r="F31" s="91">
        <v>14</v>
      </c>
      <c r="G31" s="91"/>
      <c r="H31" s="91">
        <v>16</v>
      </c>
      <c r="I31" s="91">
        <v>13</v>
      </c>
      <c r="J31" s="91">
        <v>6</v>
      </c>
      <c r="K31" s="91"/>
      <c r="L31" s="101">
        <f>E31-F31</f>
        <v>8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5</v>
      </c>
      <c r="F32" s="91">
        <v>2</v>
      </c>
      <c r="G32" s="91"/>
      <c r="H32" s="91">
        <v>2</v>
      </c>
      <c r="I32" s="91"/>
      <c r="J32" s="91">
        <v>3</v>
      </c>
      <c r="K32" s="91">
        <v>1</v>
      </c>
      <c r="L32" s="101">
        <f>E32-F32</f>
        <v>3</v>
      </c>
    </row>
    <row r="33" spans="1:12" ht="18" customHeight="1">
      <c r="A33" s="167"/>
      <c r="B33" s="164" t="s">
        <v>35</v>
      </c>
      <c r="C33" s="165"/>
      <c r="D33" s="43">
        <v>28</v>
      </c>
      <c r="E33" s="91">
        <v>1</v>
      </c>
      <c r="F33" s="91"/>
      <c r="G33" s="91"/>
      <c r="H33" s="91">
        <v>1</v>
      </c>
      <c r="I33" s="91"/>
      <c r="J33" s="91"/>
      <c r="K33" s="91"/>
      <c r="L33" s="101">
        <f>E33-F33</f>
        <v>1</v>
      </c>
    </row>
    <row r="34" spans="1:12" ht="18" customHeight="1">
      <c r="A34" s="167"/>
      <c r="B34" s="164" t="s">
        <v>190</v>
      </c>
      <c r="C34" s="165"/>
      <c r="D34" s="43">
        <v>29</v>
      </c>
      <c r="E34" s="91">
        <v>2</v>
      </c>
      <c r="F34" s="91">
        <v>2</v>
      </c>
      <c r="G34" s="91"/>
      <c r="H34" s="91">
        <v>2</v>
      </c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27</v>
      </c>
      <c r="F35" s="91">
        <v>10</v>
      </c>
      <c r="G35" s="91"/>
      <c r="H35" s="91">
        <v>11</v>
      </c>
      <c r="I35" s="91">
        <v>6</v>
      </c>
      <c r="J35" s="91">
        <v>16</v>
      </c>
      <c r="K35" s="91">
        <v>1</v>
      </c>
      <c r="L35" s="101">
        <f>E35-F35</f>
        <v>17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144</v>
      </c>
      <c r="F36" s="91">
        <v>93</v>
      </c>
      <c r="G36" s="91"/>
      <c r="H36" s="91">
        <v>98</v>
      </c>
      <c r="I36" s="91">
        <v>74</v>
      </c>
      <c r="J36" s="91">
        <v>46</v>
      </c>
      <c r="K36" s="91">
        <v>2</v>
      </c>
      <c r="L36" s="101">
        <f>E36-F36</f>
        <v>51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/>
      <c r="G37" s="91"/>
      <c r="H37" s="91">
        <v>1</v>
      </c>
      <c r="I37" s="91"/>
      <c r="J37" s="91"/>
      <c r="K37" s="91"/>
      <c r="L37" s="101">
        <f>E37-F37</f>
        <v>1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2151</v>
      </c>
      <c r="F40" s="91">
        <v>953</v>
      </c>
      <c r="G40" s="91">
        <v>15</v>
      </c>
      <c r="H40" s="91">
        <v>1006</v>
      </c>
      <c r="I40" s="91">
        <v>731</v>
      </c>
      <c r="J40" s="91">
        <v>1145</v>
      </c>
      <c r="K40" s="91">
        <v>89</v>
      </c>
      <c r="L40" s="101">
        <f>E40-F40</f>
        <v>1198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878</v>
      </c>
      <c r="F41" s="91">
        <v>653</v>
      </c>
      <c r="G41" s="91"/>
      <c r="H41" s="91">
        <v>717</v>
      </c>
      <c r="I41" s="91" t="s">
        <v>172</v>
      </c>
      <c r="J41" s="91">
        <v>161</v>
      </c>
      <c r="K41" s="91"/>
      <c r="L41" s="101">
        <f>E41-F41</f>
        <v>225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5</v>
      </c>
      <c r="F42" s="91">
        <v>3</v>
      </c>
      <c r="G42" s="91"/>
      <c r="H42" s="91">
        <v>3</v>
      </c>
      <c r="I42" s="91" t="s">
        <v>172</v>
      </c>
      <c r="J42" s="91">
        <v>2</v>
      </c>
      <c r="K42" s="91"/>
      <c r="L42" s="101">
        <f>E42-F42</f>
        <v>2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1</v>
      </c>
      <c r="F43" s="91">
        <v>1</v>
      </c>
      <c r="G43" s="91"/>
      <c r="H43" s="91">
        <v>1</v>
      </c>
      <c r="I43" s="91">
        <v>1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7</v>
      </c>
      <c r="F44" s="91">
        <v>7</v>
      </c>
      <c r="G44" s="91"/>
      <c r="H44" s="91">
        <v>7</v>
      </c>
      <c r="I44" s="91">
        <v>4</v>
      </c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886</v>
      </c>
      <c r="F45" s="91">
        <f aca="true" t="shared" si="0" ref="F45:K45">F41+F43+F44</f>
        <v>661</v>
      </c>
      <c r="G45" s="91">
        <f t="shared" si="0"/>
        <v>0</v>
      </c>
      <c r="H45" s="91">
        <f t="shared" si="0"/>
        <v>725</v>
      </c>
      <c r="I45" s="91">
        <f>I43+I44</f>
        <v>5</v>
      </c>
      <c r="J45" s="91">
        <f t="shared" si="0"/>
        <v>161</v>
      </c>
      <c r="K45" s="91">
        <f t="shared" si="0"/>
        <v>0</v>
      </c>
      <c r="L45" s="101">
        <f>E45-F45</f>
        <v>225</v>
      </c>
    </row>
    <row r="46" spans="1:12" ht="15">
      <c r="A46" s="162" t="s">
        <v>189</v>
      </c>
      <c r="B46" s="162"/>
      <c r="C46" s="162"/>
      <c r="D46" s="43">
        <v>41</v>
      </c>
      <c r="E46" s="91">
        <f>E15+E24+E40+E45</f>
        <v>4474</v>
      </c>
      <c r="F46" s="91">
        <f aca="true" t="shared" si="1" ref="F46:K46">F15+F24+F40+F45</f>
        <v>2570</v>
      </c>
      <c r="G46" s="91">
        <f t="shared" si="1"/>
        <v>19</v>
      </c>
      <c r="H46" s="91">
        <f t="shared" si="1"/>
        <v>2563</v>
      </c>
      <c r="I46" s="91">
        <f t="shared" si="1"/>
        <v>1250</v>
      </c>
      <c r="J46" s="91">
        <f t="shared" si="1"/>
        <v>1911</v>
      </c>
      <c r="K46" s="91">
        <f t="shared" si="1"/>
        <v>256</v>
      </c>
      <c r="L46" s="101">
        <f>E46-F46</f>
        <v>1904</v>
      </c>
    </row>
    <row r="47" spans="1:3" ht="1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&amp;LA2C06C79&amp;CФорма № 1-мзс, Підрозділ: Кіровський районний суд м.Кіровограда, 
Початок періоду: 01.01.2020, Кінець періоду: 31.03.2020&amp;R&amp;P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50390625" style="0" customWidth="1"/>
    <col min="3" max="3" width="6.625" style="0" customWidth="1"/>
    <col min="4" max="4" width="42.125" style="0" customWidth="1"/>
    <col min="5" max="5" width="12.625" style="0" customWidth="1"/>
    <col min="6" max="6" width="8.125" style="0" customWidth="1"/>
    <col min="7" max="7" width="9.50390625" style="0" customWidth="1"/>
  </cols>
  <sheetData>
    <row r="1" spans="1:6" ht="1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18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14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343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2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22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53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70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96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54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74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4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3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7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3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126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13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4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3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34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2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>
        <v>2</v>
      </c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>
        <v>3</v>
      </c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316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87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87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65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20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11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r:id="rId1"/>
  <headerFooter>
    <oddFooter>&amp;LA2C06C79&amp;CФорма № 1-мзс, Підрозділ: Кіровський районний суд м.Кіровограда, 
Початок періоду: 01.01.2020, Кінець періоду: 31.03.2020&amp;R&amp;P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125" defaultRowHeight="12.75"/>
  <cols>
    <col min="1" max="1" width="5.125" style="1" customWidth="1"/>
    <col min="2" max="2" width="8.875" style="1" customWidth="1"/>
    <col min="3" max="3" width="10.50390625" style="1" customWidth="1"/>
    <col min="4" max="4" width="38.50390625" style="1" customWidth="1"/>
    <col min="5" max="5" width="9.00390625" style="1" customWidth="1"/>
    <col min="6" max="6" width="9.125" style="1" customWidth="1"/>
    <col min="7" max="7" width="9.50390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90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64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4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3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36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>
        <v>5</v>
      </c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>
        <v>3</v>
      </c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4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384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3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1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120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316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>
        <v>2</v>
      </c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>
        <v>1</v>
      </c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22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195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1308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843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30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3695629609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1702821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26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7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194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24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19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14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653</v>
      </c>
      <c r="F55" s="96">
        <v>21</v>
      </c>
      <c r="G55" s="96">
        <v>5</v>
      </c>
      <c r="H55" s="96">
        <v>2</v>
      </c>
      <c r="I55" s="96">
        <v>3</v>
      </c>
    </row>
    <row r="56" spans="1:9" ht="13.5" customHeight="1">
      <c r="A56" s="272" t="s">
        <v>31</v>
      </c>
      <c r="B56" s="272"/>
      <c r="C56" s="272"/>
      <c r="D56" s="272"/>
      <c r="E56" s="96">
        <v>98</v>
      </c>
      <c r="F56" s="96">
        <v>49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546</v>
      </c>
      <c r="F57" s="96">
        <v>403</v>
      </c>
      <c r="G57" s="96">
        <v>44</v>
      </c>
      <c r="H57" s="96">
        <v>6</v>
      </c>
      <c r="I57" s="96">
        <v>7</v>
      </c>
    </row>
    <row r="58" spans="1:9" ht="13.5" customHeight="1">
      <c r="A58" s="203" t="s">
        <v>111</v>
      </c>
      <c r="B58" s="203"/>
      <c r="C58" s="203"/>
      <c r="D58" s="203"/>
      <c r="E58" s="96">
        <v>721</v>
      </c>
      <c r="F58" s="96">
        <v>4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6.25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819</v>
      </c>
      <c r="G62" s="118">
        <v>6674795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509</v>
      </c>
      <c r="G63" s="119">
        <v>5694075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310</v>
      </c>
      <c r="G64" s="119">
        <v>980720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238</v>
      </c>
      <c r="G65" s="120">
        <v>136656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9" r:id="rId1"/>
  <headerFooter alignWithMargins="0">
    <oddFooter>&amp;LA2C06C79&amp;CФорма № 1-мзс, Підрозділ: Кіровський районний суд м.Кіровограда, 
Початок періоду: 01.01.2020, Кінець періоду: 31.03.2020&amp;R&amp;P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50390625" style="0" customWidth="1"/>
    <col min="2" max="2" width="60.125" style="0" customWidth="1"/>
    <col min="3" max="3" width="11.125" style="0" customWidth="1"/>
    <col min="4" max="4" width="15.37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13.396127681841968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38.160919540229884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0.5882352941176471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7.77292576419214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99.72762645914396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183.07142857142858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319.57142857142856</v>
      </c>
    </row>
    <row r="11" spans="1:4" ht="16.5" customHeight="1">
      <c r="A11" s="226" t="s">
        <v>63</v>
      </c>
      <c r="B11" s="228"/>
      <c r="C11" s="14">
        <v>9</v>
      </c>
      <c r="D11" s="94">
        <v>68</v>
      </c>
    </row>
    <row r="12" spans="1:4" ht="16.5" customHeight="1">
      <c r="A12" s="318" t="s">
        <v>106</v>
      </c>
      <c r="B12" s="318"/>
      <c r="C12" s="14">
        <v>10</v>
      </c>
      <c r="D12" s="94">
        <v>24</v>
      </c>
    </row>
    <row r="13" spans="1:4" ht="16.5" customHeight="1">
      <c r="A13" s="318" t="s">
        <v>31</v>
      </c>
      <c r="B13" s="318"/>
      <c r="C13" s="14">
        <v>11</v>
      </c>
      <c r="D13" s="94">
        <v>85</v>
      </c>
    </row>
    <row r="14" spans="1:4" ht="16.5" customHeight="1">
      <c r="A14" s="318" t="s">
        <v>107</v>
      </c>
      <c r="B14" s="318"/>
      <c r="C14" s="14">
        <v>12</v>
      </c>
      <c r="D14" s="94">
        <v>126</v>
      </c>
    </row>
    <row r="15" spans="1:4" ht="16.5" customHeight="1">
      <c r="A15" s="318" t="s">
        <v>111</v>
      </c>
      <c r="B15" s="318"/>
      <c r="C15" s="14">
        <v>13</v>
      </c>
      <c r="D15" s="94">
        <v>25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&amp;LA2C06C79&amp;CФорма № 1-мзс, Підрозділ: Кіровський районний суд м.Кіровограда, 
Початок періоду: 01.01.2020, Кінець періоду: 31.03.2020&amp;R&amp;P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2018-03-28T07:45:37Z</cp:lastPrinted>
  <dcterms:created xsi:type="dcterms:W3CDTF">2004-04-20T14:33:35Z</dcterms:created>
  <dcterms:modified xsi:type="dcterms:W3CDTF">2020-07-20T12:13:41Z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1-мзс_00404_1.2020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A2C06C79</vt:lpwstr>
  </property>
  <property fmtid="{D5CDD505-2E9C-101B-9397-08002B2CF9AE}" pid="9" name="Підрозділ">
    <vt:lpwstr>Кіровський районний суд м.Кіровограда</vt:lpwstr>
  </property>
  <property fmtid="{D5CDD505-2E9C-101B-9397-08002B2CF9AE}" pid="10" name="ПідрозділDBID">
    <vt:i4>0</vt:i4>
  </property>
  <property fmtid="{D5CDD505-2E9C-101B-9397-08002B2CF9AE}" pid="11" name="ПідрозділID">
    <vt:i4>623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